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120" activeTab="0"/>
  </bookViews>
  <sheets>
    <sheet name="Propuesta Final" sheetId="1" r:id="rId1"/>
    <sheet name="Macro" sheetId="2" state="hidden" r:id="rId2"/>
  </sheets>
  <definedNames/>
  <calcPr fullCalcOnLoad="1"/>
</workbook>
</file>

<file path=xl/sharedStrings.xml><?xml version="1.0" encoding="utf-8"?>
<sst xmlns="http://schemas.openxmlformats.org/spreadsheetml/2006/main" count="129" uniqueCount="40">
  <si>
    <t>NOMBRE:</t>
  </si>
  <si>
    <t>RUT:</t>
  </si>
  <si>
    <t>DETALLE DE REMUNERACIÓN</t>
  </si>
  <si>
    <t>$</t>
  </si>
  <si>
    <t>Sueldo Base</t>
  </si>
  <si>
    <t>Total Remuneración Imponible</t>
  </si>
  <si>
    <t>Movilización</t>
  </si>
  <si>
    <t>Descuentos</t>
  </si>
  <si>
    <t>Otros Descuentos</t>
  </si>
  <si>
    <t>Firma del Trabajador</t>
  </si>
  <si>
    <t>Mes:</t>
  </si>
  <si>
    <t>Año:</t>
  </si>
  <si>
    <t>Haberes del Trabajador</t>
  </si>
  <si>
    <t>Otros Ingresos Imponibles</t>
  </si>
  <si>
    <t># cargas:</t>
  </si>
  <si>
    <t>Asignación Familiar</t>
  </si>
  <si>
    <t>Valor</t>
  </si>
  <si>
    <t>Cotización Previsional (AFP o INP)</t>
  </si>
  <si>
    <t>Cotización Salud (Fonasa o Isapre)</t>
  </si>
  <si>
    <t>Total Descuentos Previsionales</t>
  </si>
  <si>
    <t>Total de Haberes (1)</t>
  </si>
  <si>
    <t>Total  Descuentos (2)</t>
  </si>
  <si>
    <t xml:space="preserve">              Anticipos o Préstamos</t>
  </si>
  <si>
    <t>SALDO LIQUIDO A PAGAR</t>
  </si>
  <si>
    <t>LIQUIDACION DE SUELDO MENSUAL</t>
  </si>
  <si>
    <t>DATOS DEL TRABAJADOR</t>
  </si>
  <si>
    <t>Fecha: ______________________________</t>
  </si>
  <si>
    <t>____________________</t>
  </si>
  <si>
    <t>Período de Remuneración</t>
  </si>
  <si>
    <t>(</t>
  </si>
  <si>
    <t>)</t>
  </si>
  <si>
    <t>Cotización Voluntaria y Cuenta de Ahorro AFP</t>
  </si>
  <si>
    <t>Certifico que he recibido de mi Empleador Sr (a) : _____________________________________________,</t>
  </si>
  <si>
    <t xml:space="preserve">a mi total y entera satisfacción el saldo líquido indicado en la presente liquidación, sin tener cargo ni cobro </t>
  </si>
  <si>
    <t>posterior alguno que hacer, por los conceptos de esta liquidación.</t>
  </si>
  <si>
    <t>SUELDO LIQUIDO (1) - (2)</t>
  </si>
  <si>
    <t>Ejemplo Tasa AFP (11,44%)</t>
  </si>
  <si>
    <t xml:space="preserve">(Depende de la AFP del trabajador) </t>
  </si>
  <si>
    <r>
      <t xml:space="preserve">Observación: </t>
    </r>
    <r>
      <rPr>
        <sz val="10"/>
        <rFont val="Arial"/>
        <family val="2"/>
      </rPr>
      <t>Antes de proceder a calcular la liquidación de sueldo de su trabajador de casa particular, verifique en la sección Indicadores Previsionales de nuestro sitio web, que las cifras correspondan al documento.</t>
    </r>
    <r>
      <rPr>
        <b/>
        <sz val="10"/>
        <rFont val="Arial"/>
        <family val="2"/>
      </rPr>
      <t xml:space="preserve"> </t>
    </r>
  </si>
  <si>
    <t>Cotización Previsional (AFP o IPS)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</si>
</sst>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d/mmm/yy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6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35" borderId="15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35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34" borderId="2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right"/>
    </xf>
    <xf numFmtId="0" fontId="42" fillId="34" borderId="23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13</xdr:row>
      <xdr:rowOff>66675</xdr:rowOff>
    </xdr:from>
    <xdr:to>
      <xdr:col>13</xdr:col>
      <xdr:colOff>352425</xdr:colOff>
      <xdr:row>17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200775" y="1981200"/>
          <a:ext cx="2152650" cy="561975"/>
        </a:xfrm>
        <a:prstGeom prst="wedgeRoundRectCallout">
          <a:avLst>
            <a:gd name="adj1" fmla="val -46370"/>
            <a:gd name="adj2" fmla="val 106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 el monto en dinero que recibe el trabajador por los servicios prestados.
</a:t>
          </a:r>
        </a:p>
      </xdr:txBody>
    </xdr:sp>
    <xdr:clientData/>
  </xdr:twoCellAnchor>
  <xdr:twoCellAnchor>
    <xdr:from>
      <xdr:col>3</xdr:col>
      <xdr:colOff>476250</xdr:colOff>
      <xdr:row>19</xdr:row>
      <xdr:rowOff>95250</xdr:rowOff>
    </xdr:from>
    <xdr:to>
      <xdr:col>5</xdr:col>
      <xdr:colOff>257175</xdr:colOff>
      <xdr:row>22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933700" y="2914650"/>
          <a:ext cx="1438275" cy="561975"/>
        </a:xfrm>
        <a:prstGeom prst="wedgeRoundRectCallout">
          <a:avLst>
            <a:gd name="adj1" fmla="val 26365"/>
            <a:gd name="adj2" fmla="val 92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Número de cargas autorizadas por el IPS (ex INP).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19050</xdr:colOff>
      <xdr:row>18</xdr:row>
      <xdr:rowOff>76200</xdr:rowOff>
    </xdr:from>
    <xdr:to>
      <xdr:col>14</xdr:col>
      <xdr:colOff>552450</xdr:colOff>
      <xdr:row>22</xdr:row>
      <xdr:rowOff>95250</xdr:rowOff>
    </xdr:to>
    <xdr:sp>
      <xdr:nvSpPr>
        <xdr:cNvPr id="3" name="AutoShape 2"/>
        <xdr:cNvSpPr>
          <a:spLocks/>
        </xdr:cNvSpPr>
      </xdr:nvSpPr>
      <xdr:spPr>
        <a:xfrm>
          <a:off x="6848475" y="2743200"/>
          <a:ext cx="2466975" cy="762000"/>
        </a:xfrm>
        <a:prstGeom prst="wedgeRoundRectCallout">
          <a:avLst>
            <a:gd name="adj1" fmla="val -68495"/>
            <a:gd name="adj2" fmla="val 88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 el valor de la carga familiar según el tramo, multiplicado por el # cargas informadas. 
</a:t>
          </a:r>
          <a:r>
            <a:rPr lang="en-US" cap="none" sz="1200" b="0" i="0" u="none" baseline="0">
              <a:solidFill>
                <a:srgbClr val="000000"/>
              </a:solidFill>
            </a:rPr>
            <a:t>En este caso son 2 en el tramo A, (2*
</a:t>
          </a:r>
          <a:r>
            <a:rPr lang="en-US" cap="none" sz="1200" b="0" i="0" u="none" baseline="0">
              <a:solidFill>
                <a:srgbClr val="000000"/>
              </a:solidFill>
            </a:rPr>
            <a:t> 10.327</a:t>
          </a:r>
          <a:r>
            <a:rPr lang="en-US" cap="none" sz="1200" b="0" i="0" u="none" baseline="0">
              <a:solidFill>
                <a:srgbClr val="000000"/>
              </a:solidFill>
            </a:rPr>
            <a:t>).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47625</xdr:colOff>
      <xdr:row>24</xdr:row>
      <xdr:rowOff>114300</xdr:rowOff>
    </xdr:from>
    <xdr:to>
      <xdr:col>14</xdr:col>
      <xdr:colOff>257175</xdr:colOff>
      <xdr:row>27</xdr:row>
      <xdr:rowOff>47625</xdr:rowOff>
    </xdr:to>
    <xdr:sp>
      <xdr:nvSpPr>
        <xdr:cNvPr id="4" name="AutoShape 2"/>
        <xdr:cNvSpPr>
          <a:spLocks/>
        </xdr:cNvSpPr>
      </xdr:nvSpPr>
      <xdr:spPr>
        <a:xfrm>
          <a:off x="7038975" y="3781425"/>
          <a:ext cx="1981200" cy="523875"/>
        </a:xfrm>
        <a:prstGeom prst="wedgeRoundRectCallout">
          <a:avLst>
            <a:gd name="adj1" fmla="val -83851"/>
            <a:gd name="adj2" fmla="val -4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Monto en dinero asignado exclusivo para la movilización del trabajador.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76200</xdr:colOff>
      <xdr:row>29</xdr:row>
      <xdr:rowOff>152400</xdr:rowOff>
    </xdr:from>
    <xdr:to>
      <xdr:col>14</xdr:col>
      <xdr:colOff>352425</xdr:colOff>
      <xdr:row>33</xdr:row>
      <xdr:rowOff>9525</xdr:rowOff>
    </xdr:to>
    <xdr:sp>
      <xdr:nvSpPr>
        <xdr:cNvPr id="5" name="AutoShape 2"/>
        <xdr:cNvSpPr>
          <a:spLocks/>
        </xdr:cNvSpPr>
      </xdr:nvSpPr>
      <xdr:spPr>
        <a:xfrm>
          <a:off x="7067550" y="4667250"/>
          <a:ext cx="2047875" cy="666750"/>
        </a:xfrm>
        <a:prstGeom prst="wedgeRoundRectCallout">
          <a:avLst>
            <a:gd name="adj1" fmla="val -79328"/>
            <a:gd name="adj2" fmla="val -33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Monto que se obtiene del cálculo del porcentaje de AFP por el Total de Remuneración Imponiple.</a:t>
          </a:r>
        </a:p>
      </xdr:txBody>
    </xdr:sp>
    <xdr:clientData/>
  </xdr:twoCellAnchor>
  <xdr:twoCellAnchor>
    <xdr:from>
      <xdr:col>9</xdr:col>
      <xdr:colOff>133350</xdr:colOff>
      <xdr:row>34</xdr:row>
      <xdr:rowOff>47625</xdr:rowOff>
    </xdr:from>
    <xdr:to>
      <xdr:col>14</xdr:col>
      <xdr:colOff>219075</xdr:colOff>
      <xdr:row>37</xdr:row>
      <xdr:rowOff>123825</xdr:rowOff>
    </xdr:to>
    <xdr:sp>
      <xdr:nvSpPr>
        <xdr:cNvPr id="6" name="AutoShape 2"/>
        <xdr:cNvSpPr>
          <a:spLocks/>
        </xdr:cNvSpPr>
      </xdr:nvSpPr>
      <xdr:spPr>
        <a:xfrm>
          <a:off x="6962775" y="5524500"/>
          <a:ext cx="2019300" cy="552450"/>
        </a:xfrm>
        <a:prstGeom prst="wedgeRoundRectCallout">
          <a:avLst>
            <a:gd name="adj1" fmla="val -71912"/>
            <a:gd name="adj2" fmla="val -9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Corresponde al 7% de salud, calculado en base al Total Remuneración Imponible.</a:t>
          </a:r>
        </a:p>
      </xdr:txBody>
    </xdr:sp>
    <xdr:clientData/>
  </xdr:twoCellAnchor>
  <xdr:twoCellAnchor>
    <xdr:from>
      <xdr:col>10</xdr:col>
      <xdr:colOff>0</xdr:colOff>
      <xdr:row>39</xdr:row>
      <xdr:rowOff>19050</xdr:rowOff>
    </xdr:from>
    <xdr:to>
      <xdr:col>13</xdr:col>
      <xdr:colOff>714375</xdr:colOff>
      <xdr:row>42</xdr:row>
      <xdr:rowOff>142875</xdr:rowOff>
    </xdr:to>
    <xdr:sp>
      <xdr:nvSpPr>
        <xdr:cNvPr id="7" name="AutoShape 2"/>
        <xdr:cNvSpPr>
          <a:spLocks/>
        </xdr:cNvSpPr>
      </xdr:nvSpPr>
      <xdr:spPr>
        <a:xfrm>
          <a:off x="6991350" y="6229350"/>
          <a:ext cx="1724025" cy="542925"/>
        </a:xfrm>
        <a:prstGeom prst="wedgeRoundRectCallout">
          <a:avLst>
            <a:gd name="adj1" fmla="val -84356"/>
            <a:gd name="adj2" fmla="val 83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 la resta entre el Total Haberes(1) y el Total Descuentos(2).</a:t>
          </a:r>
        </a:p>
      </xdr:txBody>
    </xdr:sp>
    <xdr:clientData/>
  </xdr:twoCellAnchor>
  <xdr:twoCellAnchor>
    <xdr:from>
      <xdr:col>10</xdr:col>
      <xdr:colOff>57150</xdr:colOff>
      <xdr:row>46</xdr:row>
      <xdr:rowOff>133350</xdr:rowOff>
    </xdr:from>
    <xdr:to>
      <xdr:col>13</xdr:col>
      <xdr:colOff>714375</xdr:colOff>
      <xdr:row>50</xdr:row>
      <xdr:rowOff>104775</xdr:rowOff>
    </xdr:to>
    <xdr:sp>
      <xdr:nvSpPr>
        <xdr:cNvPr id="8" name="AutoShape 2"/>
        <xdr:cNvSpPr>
          <a:spLocks/>
        </xdr:cNvSpPr>
      </xdr:nvSpPr>
      <xdr:spPr>
        <a:xfrm>
          <a:off x="7048500" y="7524750"/>
          <a:ext cx="1666875" cy="733425"/>
        </a:xfrm>
        <a:prstGeom prst="wedgeRoundRectCallout">
          <a:avLst>
            <a:gd name="adj1" fmla="val -83500"/>
            <a:gd name="adj2" fmla="val -52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 la resta entre el Sueldo Líquido y el valor por anticipos o préstamos.</a:t>
          </a:r>
        </a:p>
      </xdr:txBody>
    </xdr:sp>
    <xdr:clientData/>
  </xdr:twoCellAnchor>
  <xdr:twoCellAnchor>
    <xdr:from>
      <xdr:col>10</xdr:col>
      <xdr:colOff>57150</xdr:colOff>
      <xdr:row>43</xdr:row>
      <xdr:rowOff>76200</xdr:rowOff>
    </xdr:from>
    <xdr:to>
      <xdr:col>14</xdr:col>
      <xdr:colOff>228600</xdr:colOff>
      <xdr:row>46</xdr:row>
      <xdr:rowOff>76200</xdr:rowOff>
    </xdr:to>
    <xdr:sp>
      <xdr:nvSpPr>
        <xdr:cNvPr id="9" name="AutoShape 2"/>
        <xdr:cNvSpPr>
          <a:spLocks/>
        </xdr:cNvSpPr>
      </xdr:nvSpPr>
      <xdr:spPr>
        <a:xfrm>
          <a:off x="7048500" y="6896100"/>
          <a:ext cx="1943100" cy="571500"/>
        </a:xfrm>
        <a:prstGeom prst="wedgeRoundRectCallout">
          <a:avLst>
            <a:gd name="adj1" fmla="val -83000"/>
            <a:gd name="adj2" fmla="val -9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Monto otorgado al trabajador por concepto de préstamos o anticipo.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1495425</xdr:colOff>
      <xdr:row>16</xdr:row>
      <xdr:rowOff>95250</xdr:rowOff>
    </xdr:from>
    <xdr:to>
      <xdr:col>8</xdr:col>
      <xdr:colOff>1733550</xdr:colOff>
      <xdr:row>17</xdr:row>
      <xdr:rowOff>9525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4955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21</xdr:row>
      <xdr:rowOff>76200</xdr:rowOff>
    </xdr:from>
    <xdr:to>
      <xdr:col>8</xdr:col>
      <xdr:colOff>1743075</xdr:colOff>
      <xdr:row>21</xdr:row>
      <xdr:rowOff>304800</xdr:rowOff>
    </xdr:to>
    <xdr:pic>
      <xdr:nvPicPr>
        <xdr:cNvPr id="2" name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3909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22</xdr:row>
      <xdr:rowOff>85725</xdr:rowOff>
    </xdr:from>
    <xdr:to>
      <xdr:col>8</xdr:col>
      <xdr:colOff>1743075</xdr:colOff>
      <xdr:row>22</xdr:row>
      <xdr:rowOff>314325</xdr:rowOff>
    </xdr:to>
    <xdr:pic>
      <xdr:nvPicPr>
        <xdr:cNvPr id="3" name="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7147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27</xdr:row>
      <xdr:rowOff>85725</xdr:rowOff>
    </xdr:from>
    <xdr:to>
      <xdr:col>8</xdr:col>
      <xdr:colOff>1743075</xdr:colOff>
      <xdr:row>27</xdr:row>
      <xdr:rowOff>314325</xdr:rowOff>
    </xdr:to>
    <xdr:pic>
      <xdr:nvPicPr>
        <xdr:cNvPr id="4" name="Imag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5434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29</xdr:row>
      <xdr:rowOff>66675</xdr:rowOff>
    </xdr:from>
    <xdr:to>
      <xdr:col>8</xdr:col>
      <xdr:colOff>1743075</xdr:colOff>
      <xdr:row>29</xdr:row>
      <xdr:rowOff>295275</xdr:rowOff>
    </xdr:to>
    <xdr:pic>
      <xdr:nvPicPr>
        <xdr:cNvPr id="5" name="Imag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9911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40</xdr:row>
      <xdr:rowOff>95250</xdr:rowOff>
    </xdr:from>
    <xdr:to>
      <xdr:col>9</xdr:col>
      <xdr:colOff>9525</xdr:colOff>
      <xdr:row>41</xdr:row>
      <xdr:rowOff>9525</xdr:rowOff>
    </xdr:to>
    <xdr:pic>
      <xdr:nvPicPr>
        <xdr:cNvPr id="6" name="Imag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70485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1504950</xdr:colOff>
      <xdr:row>41</xdr:row>
      <xdr:rowOff>76200</xdr:rowOff>
    </xdr:from>
    <xdr:to>
      <xdr:col>8</xdr:col>
      <xdr:colOff>1762125</xdr:colOff>
      <xdr:row>41</xdr:row>
      <xdr:rowOff>304800</xdr:rowOff>
    </xdr:to>
    <xdr:pic>
      <xdr:nvPicPr>
        <xdr:cNvPr id="7" name="Imag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3437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85725</xdr:rowOff>
    </xdr:from>
    <xdr:to>
      <xdr:col>5</xdr:col>
      <xdr:colOff>285750</xdr:colOff>
      <xdr:row>21</xdr:row>
      <xdr:rowOff>314325</xdr:rowOff>
    </xdr:to>
    <xdr:pic>
      <xdr:nvPicPr>
        <xdr:cNvPr id="8" name="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4004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42</xdr:row>
      <xdr:rowOff>142875</xdr:rowOff>
    </xdr:from>
    <xdr:to>
      <xdr:col>8</xdr:col>
      <xdr:colOff>1733550</xdr:colOff>
      <xdr:row>43</xdr:row>
      <xdr:rowOff>180975</xdr:rowOff>
    </xdr:to>
    <xdr:pic>
      <xdr:nvPicPr>
        <xdr:cNvPr id="9" name="Imag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77247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1</xdr:row>
      <xdr:rowOff>114300</xdr:rowOff>
    </xdr:from>
    <xdr:to>
      <xdr:col>13</xdr:col>
      <xdr:colOff>495300</xdr:colOff>
      <xdr:row>8</xdr:row>
      <xdr:rowOff>104775</xdr:rowOff>
    </xdr:to>
    <xdr:sp>
      <xdr:nvSpPr>
        <xdr:cNvPr id="10" name="12 CuadroTexto"/>
        <xdr:cNvSpPr txBox="1">
          <a:spLocks noChangeArrowheads="1"/>
        </xdr:cNvSpPr>
      </xdr:nvSpPr>
      <xdr:spPr>
        <a:xfrm>
          <a:off x="6800850" y="276225"/>
          <a:ext cx="2514600" cy="109537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Para obtener ayuda de como llenar la Liquidación de Sueldo presione el ícono.</a:t>
          </a:r>
        </a:p>
      </xdr:txBody>
    </xdr:sp>
    <xdr:clientData/>
  </xdr:twoCellAnchor>
  <xdr:twoCellAnchor editAs="oneCell">
    <xdr:from>
      <xdr:col>8</xdr:col>
      <xdr:colOff>1676400</xdr:colOff>
      <xdr:row>6</xdr:row>
      <xdr:rowOff>19050</xdr:rowOff>
    </xdr:from>
    <xdr:to>
      <xdr:col>9</xdr:col>
      <xdr:colOff>133350</xdr:colOff>
      <xdr:row>7</xdr:row>
      <xdr:rowOff>66675</xdr:rowOff>
    </xdr:to>
    <xdr:pic>
      <xdr:nvPicPr>
        <xdr:cNvPr id="11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038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60"/>
  <sheetViews>
    <sheetView tabSelected="1" zoomScalePageLayoutView="0" workbookViewId="0" topLeftCell="A1">
      <selection activeCell="P25" sqref="P25"/>
    </sheetView>
  </sheetViews>
  <sheetFormatPr defaultColWidth="11.421875" defaultRowHeight="12.75"/>
  <cols>
    <col min="1" max="1" width="3.28125" style="0" customWidth="1"/>
    <col min="2" max="2" width="2.28125" style="0" customWidth="1"/>
    <col min="3" max="3" width="31.28125" style="0" customWidth="1"/>
    <col min="4" max="4" width="10.7109375" style="0" customWidth="1"/>
    <col min="5" max="5" width="14.140625" style="0" customWidth="1"/>
    <col min="6" max="6" width="16.421875" style="0" customWidth="1"/>
    <col min="7" max="7" width="2.00390625" style="0" bestFit="1" customWidth="1"/>
    <col min="8" max="8" width="2.421875" style="0" customWidth="1"/>
    <col min="9" max="9" width="19.8515625" style="44" customWidth="1"/>
    <col min="10" max="10" width="2.421875" style="0" customWidth="1"/>
    <col min="11" max="11" width="1.57421875" style="0" customWidth="1"/>
    <col min="12" max="12" width="2.140625" style="0" customWidth="1"/>
  </cols>
  <sheetData>
    <row r="1" ht="12.75" thickBot="1"/>
    <row r="2" spans="2:12" ht="12.75" customHeight="1">
      <c r="B2" s="83" t="s">
        <v>38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2.75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8"/>
    </row>
    <row r="5" spans="2:12" ht="12">
      <c r="B5" s="16"/>
      <c r="C5" s="7"/>
      <c r="D5" s="7"/>
      <c r="E5" s="7"/>
      <c r="F5" s="7"/>
      <c r="G5" s="7"/>
      <c r="H5" s="7"/>
      <c r="I5" s="69"/>
      <c r="J5" s="7"/>
      <c r="K5" s="7"/>
      <c r="L5" s="24"/>
    </row>
    <row r="6" spans="2:12" ht="12.75">
      <c r="B6" s="9"/>
      <c r="D6" s="81" t="s">
        <v>24</v>
      </c>
      <c r="E6" s="82"/>
      <c r="F6" s="82"/>
      <c r="G6" s="43"/>
      <c r="H6" s="48"/>
      <c r="J6" s="48"/>
      <c r="K6" s="15"/>
      <c r="L6" s="2"/>
    </row>
    <row r="7" spans="2:12" ht="12">
      <c r="B7" s="9"/>
      <c r="L7" s="2"/>
    </row>
    <row r="8" spans="2:12" ht="12.75">
      <c r="B8" s="9"/>
      <c r="C8" s="4" t="s">
        <v>25</v>
      </c>
      <c r="L8" s="2"/>
    </row>
    <row r="9" spans="2:12" ht="12.75">
      <c r="B9" s="9"/>
      <c r="C9" s="17"/>
      <c r="D9" s="14"/>
      <c r="E9" s="14"/>
      <c r="F9" s="14"/>
      <c r="G9" s="14"/>
      <c r="H9" s="14"/>
      <c r="I9" s="45"/>
      <c r="J9" s="14"/>
      <c r="K9" s="14"/>
      <c r="L9" s="2"/>
    </row>
    <row r="10" spans="2:12" ht="12.75">
      <c r="B10" s="9"/>
      <c r="C10" s="33" t="s">
        <v>1</v>
      </c>
      <c r="D10" s="34"/>
      <c r="E10" s="34"/>
      <c r="F10" s="34"/>
      <c r="G10" s="34"/>
      <c r="H10" s="34"/>
      <c r="I10" s="46"/>
      <c r="J10" s="34"/>
      <c r="K10" s="35"/>
      <c r="L10" s="2"/>
    </row>
    <row r="11" spans="2:12" ht="6.75" customHeight="1">
      <c r="B11" s="9"/>
      <c r="C11" s="52"/>
      <c r="D11" s="53"/>
      <c r="E11" s="53"/>
      <c r="F11" s="53"/>
      <c r="G11" s="53"/>
      <c r="H11" s="53"/>
      <c r="I11" s="54"/>
      <c r="J11" s="53"/>
      <c r="K11" s="55"/>
      <c r="L11" s="2"/>
    </row>
    <row r="12" spans="2:12" ht="12.75">
      <c r="B12" s="9"/>
      <c r="C12" s="36" t="s">
        <v>0</v>
      </c>
      <c r="D12" s="37"/>
      <c r="E12" s="37"/>
      <c r="F12" s="37"/>
      <c r="G12" s="37"/>
      <c r="H12" s="37"/>
      <c r="I12" s="47"/>
      <c r="J12" s="37"/>
      <c r="K12" s="38"/>
      <c r="L12" s="2"/>
    </row>
    <row r="13" spans="2:12" ht="5.25" customHeight="1">
      <c r="B13" s="9"/>
      <c r="C13" s="13"/>
      <c r="D13" s="3"/>
      <c r="E13" s="3"/>
      <c r="F13" s="3"/>
      <c r="G13" s="3"/>
      <c r="H13" s="3"/>
      <c r="I13" s="48"/>
      <c r="J13" s="3"/>
      <c r="K13" s="3"/>
      <c r="L13" s="2"/>
    </row>
    <row r="14" spans="2:12" ht="12.75">
      <c r="B14" s="9"/>
      <c r="C14" s="39" t="s">
        <v>28</v>
      </c>
      <c r="D14" s="40" t="s">
        <v>10</v>
      </c>
      <c r="E14" s="40"/>
      <c r="F14" s="40" t="s">
        <v>11</v>
      </c>
      <c r="G14" s="41"/>
      <c r="H14" s="40"/>
      <c r="I14" s="49"/>
      <c r="J14" s="40"/>
      <c r="K14" s="42"/>
      <c r="L14" s="2"/>
    </row>
    <row r="15" spans="2:12" ht="8.25" customHeight="1">
      <c r="B15" s="9"/>
      <c r="L15" s="2"/>
    </row>
    <row r="16" spans="2:12" ht="12.75">
      <c r="B16" s="9"/>
      <c r="C16" s="79" t="s">
        <v>2</v>
      </c>
      <c r="D16" s="80"/>
      <c r="L16" s="2"/>
    </row>
    <row r="17" spans="2:12" ht="12.75">
      <c r="B17" s="9"/>
      <c r="C17" s="5"/>
      <c r="D17" s="6"/>
      <c r="E17" s="14"/>
      <c r="F17" s="14"/>
      <c r="G17" s="14"/>
      <c r="H17" s="14"/>
      <c r="I17" s="8"/>
      <c r="J17" s="14"/>
      <c r="K17" s="14"/>
      <c r="L17" s="2"/>
    </row>
    <row r="18" spans="2:12" ht="12.75">
      <c r="B18" s="9"/>
      <c r="C18" s="19" t="s">
        <v>12</v>
      </c>
      <c r="D18" s="20"/>
      <c r="E18" s="21"/>
      <c r="F18" s="21"/>
      <c r="G18" s="21"/>
      <c r="H18" s="21"/>
      <c r="I18" s="22" t="s">
        <v>16</v>
      </c>
      <c r="J18" s="21"/>
      <c r="K18" s="23"/>
      <c r="L18" s="2"/>
    </row>
    <row r="19" spans="2:12" ht="12">
      <c r="B19" s="9"/>
      <c r="C19" s="9"/>
      <c r="D19" s="3"/>
      <c r="E19" s="3"/>
      <c r="F19" s="3"/>
      <c r="G19" s="3"/>
      <c r="H19" s="3"/>
      <c r="I19" s="48"/>
      <c r="J19" s="3"/>
      <c r="K19" s="24"/>
      <c r="L19" s="2"/>
    </row>
    <row r="20" spans="2:12" ht="19.5" customHeight="1">
      <c r="B20" s="9"/>
      <c r="C20" s="11" t="s">
        <v>4</v>
      </c>
      <c r="D20" s="3"/>
      <c r="E20" s="3"/>
      <c r="F20" s="3"/>
      <c r="G20" s="10" t="s">
        <v>3</v>
      </c>
      <c r="H20" s="3"/>
      <c r="I20" s="60">
        <v>500000</v>
      </c>
      <c r="J20" s="3"/>
      <c r="K20" s="25"/>
      <c r="L20" s="2"/>
    </row>
    <row r="21" spans="2:12" ht="19.5" customHeight="1">
      <c r="B21" s="9"/>
      <c r="C21" s="11" t="s">
        <v>13</v>
      </c>
      <c r="D21" s="3"/>
      <c r="E21" s="3"/>
      <c r="F21" s="3"/>
      <c r="G21" s="10" t="s">
        <v>3</v>
      </c>
      <c r="H21" s="3"/>
      <c r="I21" s="60">
        <v>0</v>
      </c>
      <c r="J21" s="3"/>
      <c r="K21" s="25"/>
      <c r="L21" s="2"/>
    </row>
    <row r="22" spans="2:12" ht="7.5" customHeight="1">
      <c r="B22" s="9"/>
      <c r="C22" s="9"/>
      <c r="D22" s="3"/>
      <c r="E22" s="3"/>
      <c r="F22" s="3"/>
      <c r="G22" s="3"/>
      <c r="H22" s="3"/>
      <c r="I22" s="60"/>
      <c r="J22" s="3"/>
      <c r="K22" s="2"/>
      <c r="L22" s="2"/>
    </row>
    <row r="23" spans="2:12" ht="12.75">
      <c r="B23" s="9"/>
      <c r="C23" s="11" t="s">
        <v>5</v>
      </c>
      <c r="D23" s="3"/>
      <c r="E23" s="3"/>
      <c r="F23" s="3"/>
      <c r="G23" s="12" t="s">
        <v>3</v>
      </c>
      <c r="H23" s="3"/>
      <c r="I23" s="61">
        <f>I20+I21</f>
        <v>500000</v>
      </c>
      <c r="J23" s="3"/>
      <c r="K23" s="26"/>
      <c r="L23" s="2"/>
    </row>
    <row r="24" spans="2:12" ht="7.5" customHeight="1">
      <c r="B24" s="9"/>
      <c r="C24" s="9"/>
      <c r="D24" s="3"/>
      <c r="E24" s="3"/>
      <c r="F24" s="3"/>
      <c r="G24" s="3"/>
      <c r="H24" s="3"/>
      <c r="I24" s="60"/>
      <c r="J24" s="3"/>
      <c r="K24" s="2"/>
      <c r="L24" s="2"/>
    </row>
    <row r="25" spans="2:12" ht="19.5" customHeight="1">
      <c r="B25" s="9"/>
      <c r="C25" s="11" t="s">
        <v>15</v>
      </c>
      <c r="D25" s="72" t="s">
        <v>14</v>
      </c>
      <c r="E25" s="1">
        <v>2</v>
      </c>
      <c r="F25" s="3"/>
      <c r="G25" s="10" t="s">
        <v>3</v>
      </c>
      <c r="H25" s="3"/>
      <c r="I25" s="60">
        <f>E25*10327</f>
        <v>20654</v>
      </c>
      <c r="J25" s="3"/>
      <c r="K25" s="25"/>
      <c r="L25" s="2"/>
    </row>
    <row r="26" spans="2:12" ht="19.5" customHeight="1">
      <c r="B26" s="9"/>
      <c r="C26" s="11" t="s">
        <v>6</v>
      </c>
      <c r="D26" s="3"/>
      <c r="E26" s="3"/>
      <c r="F26" s="3"/>
      <c r="G26" s="10" t="s">
        <v>3</v>
      </c>
      <c r="H26" s="3"/>
      <c r="I26" s="60">
        <v>18000</v>
      </c>
      <c r="J26" s="3"/>
      <c r="K26" s="25"/>
      <c r="L26" s="2"/>
    </row>
    <row r="27" spans="2:12" ht="7.5" customHeight="1">
      <c r="B27" s="9"/>
      <c r="C27" s="9"/>
      <c r="D27" s="3"/>
      <c r="E27" s="3"/>
      <c r="F27" s="3"/>
      <c r="G27" s="3"/>
      <c r="H27" s="3"/>
      <c r="I27" s="60"/>
      <c r="J27" s="3"/>
      <c r="K27" s="2"/>
      <c r="L27" s="2"/>
    </row>
    <row r="28" spans="2:12" ht="12.75">
      <c r="B28" s="9"/>
      <c r="C28" s="30" t="s">
        <v>20</v>
      </c>
      <c r="D28" s="28"/>
      <c r="E28" s="28"/>
      <c r="F28" s="28"/>
      <c r="G28" s="31" t="s">
        <v>3</v>
      </c>
      <c r="H28" s="28"/>
      <c r="I28" s="62">
        <f>SUM(I23:I26)</f>
        <v>538654</v>
      </c>
      <c r="J28" s="28"/>
      <c r="K28" s="32"/>
      <c r="L28" s="2"/>
    </row>
    <row r="29" spans="2:12" ht="7.5" customHeight="1">
      <c r="B29" s="9"/>
      <c r="C29" s="14"/>
      <c r="D29" s="7"/>
      <c r="E29" s="7"/>
      <c r="F29" s="7"/>
      <c r="G29" s="7"/>
      <c r="H29" s="7"/>
      <c r="I29" s="63"/>
      <c r="J29" s="7"/>
      <c r="K29" s="7"/>
      <c r="L29" s="2"/>
    </row>
    <row r="30" spans="2:12" ht="12.75" customHeight="1">
      <c r="B30" s="9"/>
      <c r="C30" s="19" t="s">
        <v>7</v>
      </c>
      <c r="D30" s="20"/>
      <c r="E30" s="21"/>
      <c r="F30" s="21"/>
      <c r="G30" s="21"/>
      <c r="H30" s="21"/>
      <c r="I30" s="64" t="s">
        <v>16</v>
      </c>
      <c r="J30" s="21"/>
      <c r="K30" s="23"/>
      <c r="L30" s="2"/>
    </row>
    <row r="31" spans="2:12" ht="19.5" customHeight="1">
      <c r="B31" s="9"/>
      <c r="C31" s="11" t="s">
        <v>39</v>
      </c>
      <c r="D31" s="3"/>
      <c r="E31" s="78" t="s">
        <v>37</v>
      </c>
      <c r="F31" s="3"/>
      <c r="G31" s="3" t="s">
        <v>3</v>
      </c>
      <c r="H31" s="58" t="s">
        <v>29</v>
      </c>
      <c r="I31" s="65">
        <v>0</v>
      </c>
      <c r="J31" s="5" t="s">
        <v>30</v>
      </c>
      <c r="K31" s="24"/>
      <c r="L31" s="2"/>
    </row>
    <row r="32" spans="2:12" ht="12">
      <c r="B32" s="9"/>
      <c r="C32" s="9"/>
      <c r="I32" s="66"/>
      <c r="K32" s="2"/>
      <c r="L32" s="2"/>
    </row>
    <row r="33" spans="2:12" ht="19.5" customHeight="1">
      <c r="B33" s="9"/>
      <c r="C33" s="11" t="s">
        <v>18</v>
      </c>
      <c r="D33" s="3"/>
      <c r="E33" s="3"/>
      <c r="F33" s="3"/>
      <c r="G33" s="3" t="s">
        <v>3</v>
      </c>
      <c r="H33" s="12" t="s">
        <v>29</v>
      </c>
      <c r="I33" s="65">
        <f>I23*0.07</f>
        <v>35000</v>
      </c>
      <c r="J33" s="13" t="s">
        <v>30</v>
      </c>
      <c r="K33" s="2"/>
      <c r="L33" s="2"/>
    </row>
    <row r="34" spans="2:12" ht="12">
      <c r="B34" s="9"/>
      <c r="C34" s="9"/>
      <c r="D34" s="3"/>
      <c r="E34" s="3"/>
      <c r="F34" s="3"/>
      <c r="G34" s="3"/>
      <c r="H34" s="3"/>
      <c r="I34" s="60"/>
      <c r="J34" s="3"/>
      <c r="K34" s="2"/>
      <c r="L34" s="2"/>
    </row>
    <row r="35" spans="2:12" ht="12.75">
      <c r="B35" s="9"/>
      <c r="C35" s="11" t="s">
        <v>31</v>
      </c>
      <c r="D35" s="3"/>
      <c r="E35" s="3"/>
      <c r="F35" s="3"/>
      <c r="G35" s="3" t="s">
        <v>3</v>
      </c>
      <c r="H35" s="12" t="s">
        <v>29</v>
      </c>
      <c r="I35" s="65">
        <v>0</v>
      </c>
      <c r="J35" s="13" t="s">
        <v>30</v>
      </c>
      <c r="K35" s="2"/>
      <c r="L35" s="2"/>
    </row>
    <row r="36" spans="2:12" ht="12">
      <c r="B36" s="9"/>
      <c r="C36" s="9"/>
      <c r="D36" s="3"/>
      <c r="E36" s="3"/>
      <c r="F36" s="3"/>
      <c r="G36" s="3"/>
      <c r="H36" s="3"/>
      <c r="I36" s="60"/>
      <c r="J36" s="3"/>
      <c r="K36" s="2"/>
      <c r="L36" s="2"/>
    </row>
    <row r="37" spans="2:12" ht="12.75">
      <c r="B37" s="9"/>
      <c r="C37" s="30" t="s">
        <v>19</v>
      </c>
      <c r="D37" s="28"/>
      <c r="E37" s="28"/>
      <c r="F37" s="28"/>
      <c r="G37" s="27" t="s">
        <v>3</v>
      </c>
      <c r="H37" s="31" t="s">
        <v>29</v>
      </c>
      <c r="I37" s="62">
        <f>SUM(I31:I35)</f>
        <v>35000</v>
      </c>
      <c r="J37" s="27" t="s">
        <v>30</v>
      </c>
      <c r="K37" s="29"/>
      <c r="L37" s="2"/>
    </row>
    <row r="38" spans="2:12" ht="12.75">
      <c r="B38" s="9"/>
      <c r="C38" s="17"/>
      <c r="D38" s="14"/>
      <c r="E38" s="14"/>
      <c r="F38" s="14"/>
      <c r="G38" s="17"/>
      <c r="H38" s="14"/>
      <c r="I38" s="67"/>
      <c r="J38" s="14"/>
      <c r="L38" s="2"/>
    </row>
    <row r="39" spans="2:12" ht="7.5" customHeight="1">
      <c r="B39" s="9"/>
      <c r="C39" s="16"/>
      <c r="D39" s="7"/>
      <c r="E39" s="7"/>
      <c r="F39" s="7"/>
      <c r="G39" s="7"/>
      <c r="H39" s="7"/>
      <c r="I39" s="63"/>
      <c r="J39" s="7"/>
      <c r="K39" s="24"/>
      <c r="L39" s="2"/>
    </row>
    <row r="40" spans="2:12" ht="12.75">
      <c r="B40" s="9"/>
      <c r="C40" s="11" t="s">
        <v>8</v>
      </c>
      <c r="D40" s="3"/>
      <c r="E40" s="3"/>
      <c r="F40" s="3"/>
      <c r="G40" s="3" t="s">
        <v>3</v>
      </c>
      <c r="H40" s="12" t="s">
        <v>29</v>
      </c>
      <c r="I40" s="65"/>
      <c r="J40" s="13" t="s">
        <v>30</v>
      </c>
      <c r="K40" s="2"/>
      <c r="L40" s="2"/>
    </row>
    <row r="41" spans="2:12" ht="7.5" customHeight="1">
      <c r="B41" s="9"/>
      <c r="C41" s="9"/>
      <c r="D41" s="3"/>
      <c r="E41" s="3"/>
      <c r="F41" s="3"/>
      <c r="G41" s="3"/>
      <c r="H41" s="12"/>
      <c r="I41" s="60"/>
      <c r="J41" s="3"/>
      <c r="K41" s="2"/>
      <c r="L41" s="2"/>
    </row>
    <row r="42" spans="2:12" ht="12.75">
      <c r="B42" s="9"/>
      <c r="C42" s="30" t="s">
        <v>21</v>
      </c>
      <c r="D42" s="28"/>
      <c r="E42" s="28"/>
      <c r="F42" s="28"/>
      <c r="G42" s="27" t="s">
        <v>3</v>
      </c>
      <c r="H42" s="31" t="s">
        <v>29</v>
      </c>
      <c r="I42" s="62">
        <f>I37+I40</f>
        <v>35000</v>
      </c>
      <c r="J42" s="27" t="s">
        <v>30</v>
      </c>
      <c r="K42" s="29"/>
      <c r="L42" s="2"/>
    </row>
    <row r="43" spans="2:12" ht="15" customHeight="1">
      <c r="B43" s="9"/>
      <c r="C43" s="7"/>
      <c r="D43" s="7"/>
      <c r="E43" s="7"/>
      <c r="F43" s="7"/>
      <c r="G43" s="7"/>
      <c r="H43" s="59"/>
      <c r="I43" s="63"/>
      <c r="J43" s="7"/>
      <c r="L43" s="2"/>
    </row>
    <row r="44" spans="2:12" ht="15" customHeight="1">
      <c r="B44" s="9"/>
      <c r="D44" s="13"/>
      <c r="F44" s="18" t="s">
        <v>35</v>
      </c>
      <c r="G44" s="13" t="s">
        <v>3</v>
      </c>
      <c r="H44" s="12"/>
      <c r="I44" s="61">
        <f>I28-I42</f>
        <v>503654</v>
      </c>
      <c r="J44" s="12"/>
      <c r="L44" s="2"/>
    </row>
    <row r="45" spans="2:12" ht="15" customHeight="1">
      <c r="B45" s="9"/>
      <c r="F45" s="12" t="s">
        <v>22</v>
      </c>
      <c r="G45" s="13" t="s">
        <v>3</v>
      </c>
      <c r="H45" s="12" t="s">
        <v>29</v>
      </c>
      <c r="I45" s="65">
        <v>20000</v>
      </c>
      <c r="J45" s="12" t="s">
        <v>30</v>
      </c>
      <c r="L45" s="2"/>
    </row>
    <row r="46" spans="2:12" ht="15" customHeight="1" thickBot="1">
      <c r="B46" s="9"/>
      <c r="D46" s="13"/>
      <c r="E46" s="12"/>
      <c r="F46" s="13"/>
      <c r="G46" s="13"/>
      <c r="H46" s="12"/>
      <c r="I46" s="61"/>
      <c r="J46" s="13"/>
      <c r="L46" s="2"/>
    </row>
    <row r="47" spans="2:12" ht="15" customHeight="1" thickBot="1">
      <c r="B47" s="9"/>
      <c r="C47" s="3"/>
      <c r="D47" s="3"/>
      <c r="E47" s="73" t="s">
        <v>23</v>
      </c>
      <c r="F47" s="56"/>
      <c r="G47" s="56" t="s">
        <v>3</v>
      </c>
      <c r="H47" s="56"/>
      <c r="I47" s="68">
        <f>I44-I45</f>
        <v>483654</v>
      </c>
      <c r="J47" s="56"/>
      <c r="K47" s="57"/>
      <c r="L47" s="2"/>
    </row>
    <row r="48" spans="2:12" ht="15" customHeight="1">
      <c r="B48" s="9"/>
      <c r="L48" s="2"/>
    </row>
    <row r="49" spans="2:12" ht="15" customHeight="1">
      <c r="B49" s="9"/>
      <c r="C49" s="3"/>
      <c r="D49" s="3"/>
      <c r="E49" s="3"/>
      <c r="F49" s="3"/>
      <c r="G49" s="3"/>
      <c r="H49" s="3"/>
      <c r="I49" s="48"/>
      <c r="J49" s="3"/>
      <c r="K49" s="3"/>
      <c r="L49" s="2"/>
    </row>
    <row r="50" spans="2:12" ht="15" customHeight="1">
      <c r="B50" s="9"/>
      <c r="C50" s="13" t="s">
        <v>32</v>
      </c>
      <c r="D50" s="3"/>
      <c r="E50" s="3"/>
      <c r="F50" s="3"/>
      <c r="G50" s="3"/>
      <c r="H50" s="3"/>
      <c r="I50" s="48"/>
      <c r="J50" s="3"/>
      <c r="K50" s="3"/>
      <c r="L50" s="2"/>
    </row>
    <row r="51" spans="2:12" ht="15" customHeight="1">
      <c r="B51" s="9"/>
      <c r="C51" s="3" t="s">
        <v>33</v>
      </c>
      <c r="D51" s="3"/>
      <c r="E51" s="3"/>
      <c r="F51" s="3"/>
      <c r="G51" s="3"/>
      <c r="H51" s="3"/>
      <c r="I51" s="48"/>
      <c r="J51" s="3"/>
      <c r="K51" s="3"/>
      <c r="L51" s="2"/>
    </row>
    <row r="52" spans="2:12" ht="15" customHeight="1">
      <c r="B52" s="9"/>
      <c r="C52" s="3" t="s">
        <v>34</v>
      </c>
      <c r="D52" s="3"/>
      <c r="E52" s="3"/>
      <c r="F52" s="3"/>
      <c r="G52" s="3"/>
      <c r="H52" s="3"/>
      <c r="I52" s="48"/>
      <c r="J52" s="3"/>
      <c r="K52" s="3"/>
      <c r="L52" s="2"/>
    </row>
    <row r="53" spans="2:12" ht="15" customHeight="1">
      <c r="B53" s="9"/>
      <c r="C53" s="1"/>
      <c r="D53" s="1"/>
      <c r="E53" s="1"/>
      <c r="F53" s="1"/>
      <c r="G53" s="1"/>
      <c r="H53" s="1"/>
      <c r="I53" s="50"/>
      <c r="J53" s="1"/>
      <c r="K53" s="1"/>
      <c r="L53" s="2"/>
    </row>
    <row r="54" spans="2:12" ht="15" customHeight="1">
      <c r="B54" s="9"/>
      <c r="L54" s="2"/>
    </row>
    <row r="55" spans="2:12" ht="15" customHeight="1">
      <c r="B55" s="9"/>
      <c r="C55" s="4" t="s">
        <v>26</v>
      </c>
      <c r="D55" s="3"/>
      <c r="L55" s="2"/>
    </row>
    <row r="56" spans="2:12" ht="15" customHeight="1">
      <c r="B56" s="9"/>
      <c r="L56" s="2"/>
    </row>
    <row r="57" spans="2:12" ht="15" customHeight="1">
      <c r="B57" s="9"/>
      <c r="L57" s="2"/>
    </row>
    <row r="58" spans="2:12" ht="15" customHeight="1">
      <c r="B58" s="9"/>
      <c r="G58" s="6" t="s">
        <v>27</v>
      </c>
      <c r="K58" s="3"/>
      <c r="L58" s="2"/>
    </row>
    <row r="59" spans="2:12" ht="15" customHeight="1">
      <c r="B59" s="9"/>
      <c r="G59" s="51" t="s">
        <v>9</v>
      </c>
      <c r="L59" s="2"/>
    </row>
    <row r="60" spans="2:12" ht="15" customHeight="1">
      <c r="B60" s="70"/>
      <c r="C60" s="1"/>
      <c r="D60" s="1"/>
      <c r="E60" s="1"/>
      <c r="F60" s="1"/>
      <c r="G60" s="1"/>
      <c r="H60" s="1"/>
      <c r="I60" s="50"/>
      <c r="J60" s="1"/>
      <c r="K60" s="1"/>
      <c r="L60" s="71"/>
    </row>
    <row r="61" ht="15" customHeight="1"/>
  </sheetData>
  <sheetProtection/>
  <mergeCells count="3">
    <mergeCell ref="C16:D16"/>
    <mergeCell ref="D6:F6"/>
    <mergeCell ref="B2:L3"/>
  </mergeCells>
  <printOptions/>
  <pageMargins left="0.35433070866141736" right="0.35433070866141736" top="0.3937007874015748" bottom="0.3937007874015748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N57"/>
  <sheetViews>
    <sheetView showGridLines="0" zoomScalePageLayoutView="0" workbookViewId="0" topLeftCell="B16">
      <selection activeCell="I39" sqref="I39"/>
    </sheetView>
  </sheetViews>
  <sheetFormatPr defaultColWidth="11.421875" defaultRowHeight="12.75"/>
  <cols>
    <col min="1" max="1" width="3.28125" style="0" customWidth="1"/>
    <col min="2" max="2" width="2.28125" style="0" customWidth="1"/>
    <col min="3" max="3" width="40.140625" style="0" customWidth="1"/>
    <col min="4" max="4" width="18.140625" style="0" customWidth="1"/>
    <col min="5" max="5" width="14.140625" style="0" customWidth="1"/>
    <col min="6" max="6" width="11.8515625" style="0" customWidth="1"/>
    <col min="7" max="7" width="2.00390625" style="0" bestFit="1" customWidth="1"/>
    <col min="8" max="8" width="2.421875" style="0" customWidth="1"/>
    <col min="9" max="9" width="26.28125" style="44" customWidth="1"/>
    <col min="10" max="10" width="3.140625" style="0" customWidth="1"/>
    <col min="11" max="11" width="1.57421875" style="0" customWidth="1"/>
    <col min="12" max="12" width="2.140625" style="0" customWidth="1"/>
    <col min="13" max="13" width="4.8515625" style="0" customWidth="1"/>
  </cols>
  <sheetData>
    <row r="2" spans="2:14" ht="15">
      <c r="B2" s="16"/>
      <c r="C2" s="7"/>
      <c r="D2" s="7"/>
      <c r="E2" s="7"/>
      <c r="F2" s="7"/>
      <c r="G2" s="7"/>
      <c r="H2" s="7"/>
      <c r="I2" s="69"/>
      <c r="J2" s="7"/>
      <c r="K2" s="7"/>
      <c r="L2" s="24"/>
      <c r="N2" s="77"/>
    </row>
    <row r="3" spans="2:14" ht="15">
      <c r="B3" s="9"/>
      <c r="D3" s="81" t="s">
        <v>24</v>
      </c>
      <c r="E3" s="82"/>
      <c r="F3" s="82"/>
      <c r="G3" s="43"/>
      <c r="H3" s="48"/>
      <c r="J3" s="48"/>
      <c r="K3" s="15"/>
      <c r="L3" s="2"/>
      <c r="N3" s="77"/>
    </row>
    <row r="4" spans="2:12" ht="12">
      <c r="B4" s="9"/>
      <c r="L4" s="2"/>
    </row>
    <row r="5" spans="2:12" ht="12.75">
      <c r="B5" s="9"/>
      <c r="C5" s="4" t="s">
        <v>25</v>
      </c>
      <c r="L5" s="2"/>
    </row>
    <row r="6" spans="2:12" ht="12.75">
      <c r="B6" s="9"/>
      <c r="C6" s="17"/>
      <c r="D6" s="14"/>
      <c r="E6" s="14"/>
      <c r="F6" s="14"/>
      <c r="G6" s="14"/>
      <c r="H6" s="14"/>
      <c r="I6" s="45"/>
      <c r="J6" s="14"/>
      <c r="K6" s="14"/>
      <c r="L6" s="2"/>
    </row>
    <row r="7" spans="2:12" ht="12.75">
      <c r="B7" s="9"/>
      <c r="C7" s="33" t="s">
        <v>1</v>
      </c>
      <c r="D7" s="34"/>
      <c r="E7" s="34"/>
      <c r="F7" s="34"/>
      <c r="G7" s="34"/>
      <c r="H7" s="34"/>
      <c r="I7" s="46"/>
      <c r="J7" s="34"/>
      <c r="K7" s="35"/>
      <c r="L7" s="2"/>
    </row>
    <row r="8" spans="2:12" ht="6.75" customHeight="1">
      <c r="B8" s="9"/>
      <c r="C8" s="52"/>
      <c r="D8" s="53"/>
      <c r="E8" s="53"/>
      <c r="F8" s="53"/>
      <c r="G8" s="53"/>
      <c r="H8" s="53"/>
      <c r="I8" s="54"/>
      <c r="J8" s="53"/>
      <c r="K8" s="55"/>
      <c r="L8" s="2"/>
    </row>
    <row r="9" spans="2:12" ht="12.75">
      <c r="B9" s="9"/>
      <c r="C9" s="36" t="s">
        <v>0</v>
      </c>
      <c r="D9" s="37"/>
      <c r="E9" s="37"/>
      <c r="F9" s="37"/>
      <c r="G9" s="37"/>
      <c r="H9" s="37"/>
      <c r="I9" s="47"/>
      <c r="J9" s="37"/>
      <c r="K9" s="38"/>
      <c r="L9" s="2"/>
    </row>
    <row r="10" spans="2:12" ht="5.25" customHeight="1">
      <c r="B10" s="9"/>
      <c r="C10" s="13"/>
      <c r="D10" s="3"/>
      <c r="E10" s="3"/>
      <c r="F10" s="3"/>
      <c r="G10" s="3"/>
      <c r="H10" s="3"/>
      <c r="I10" s="48"/>
      <c r="J10" s="3"/>
      <c r="K10" s="3"/>
      <c r="L10" s="2"/>
    </row>
    <row r="11" spans="2:12" ht="12.75">
      <c r="B11" s="9"/>
      <c r="C11" s="39" t="s">
        <v>28</v>
      </c>
      <c r="D11" s="40" t="s">
        <v>10</v>
      </c>
      <c r="E11" s="40"/>
      <c r="F11" s="40" t="s">
        <v>11</v>
      </c>
      <c r="G11" s="41"/>
      <c r="H11" s="40"/>
      <c r="I11" s="49"/>
      <c r="J11" s="40"/>
      <c r="K11" s="42"/>
      <c r="L11" s="2"/>
    </row>
    <row r="12" spans="2:12" ht="8.25" customHeight="1">
      <c r="B12" s="9"/>
      <c r="L12" s="2"/>
    </row>
    <row r="13" spans="2:12" ht="12.75">
      <c r="B13" s="9"/>
      <c r="C13" s="79" t="s">
        <v>2</v>
      </c>
      <c r="D13" s="80"/>
      <c r="L13" s="2"/>
    </row>
    <row r="14" spans="2:12" ht="12.75">
      <c r="B14" s="9"/>
      <c r="C14" s="5"/>
      <c r="D14" s="6"/>
      <c r="E14" s="14"/>
      <c r="F14" s="14"/>
      <c r="G14" s="14"/>
      <c r="H14" s="14"/>
      <c r="I14" s="8"/>
      <c r="J14" s="14"/>
      <c r="K14" s="14"/>
      <c r="L14" s="2"/>
    </row>
    <row r="15" spans="2:12" ht="12.75">
      <c r="B15" s="9"/>
      <c r="C15" s="19" t="s">
        <v>12</v>
      </c>
      <c r="D15" s="20"/>
      <c r="E15" s="21"/>
      <c r="F15" s="21"/>
      <c r="G15" s="21"/>
      <c r="H15" s="21"/>
      <c r="I15" s="22" t="s">
        <v>16</v>
      </c>
      <c r="J15" s="21"/>
      <c r="K15" s="23"/>
      <c r="L15" s="2"/>
    </row>
    <row r="16" spans="2:12" ht="12">
      <c r="B16" s="9"/>
      <c r="C16" s="9"/>
      <c r="D16" s="3"/>
      <c r="E16" s="3"/>
      <c r="F16" s="3"/>
      <c r="G16" s="3"/>
      <c r="H16" s="3"/>
      <c r="I16" s="48"/>
      <c r="J16" s="3"/>
      <c r="K16" s="24"/>
      <c r="L16" s="2"/>
    </row>
    <row r="17" spans="2:12" ht="24.75" customHeight="1">
      <c r="B17" s="9"/>
      <c r="C17" s="11" t="s">
        <v>4</v>
      </c>
      <c r="D17" s="3"/>
      <c r="E17" s="3"/>
      <c r="F17" s="3"/>
      <c r="G17" s="10" t="s">
        <v>3</v>
      </c>
      <c r="H17" s="3"/>
      <c r="I17" s="60">
        <v>225000</v>
      </c>
      <c r="J17" s="3"/>
      <c r="K17" s="25"/>
      <c r="L17" s="2"/>
    </row>
    <row r="18" spans="2:12" ht="19.5" customHeight="1">
      <c r="B18" s="9"/>
      <c r="C18" s="11" t="s">
        <v>13</v>
      </c>
      <c r="D18" s="3"/>
      <c r="E18" s="3"/>
      <c r="F18" s="3"/>
      <c r="G18" s="10" t="s">
        <v>3</v>
      </c>
      <c r="H18" s="3"/>
      <c r="I18" s="60">
        <v>0</v>
      </c>
      <c r="J18" s="3"/>
      <c r="K18" s="25"/>
      <c r="L18" s="2"/>
    </row>
    <row r="19" spans="2:12" ht="7.5" customHeight="1">
      <c r="B19" s="9"/>
      <c r="C19" s="9"/>
      <c r="D19" s="3"/>
      <c r="E19" s="3"/>
      <c r="F19" s="3"/>
      <c r="G19" s="3"/>
      <c r="H19" s="3"/>
      <c r="I19" s="60"/>
      <c r="J19" s="3"/>
      <c r="K19" s="2"/>
      <c r="L19" s="2"/>
    </row>
    <row r="20" spans="2:12" ht="12.75">
      <c r="B20" s="9"/>
      <c r="C20" s="11" t="s">
        <v>5</v>
      </c>
      <c r="D20" s="3"/>
      <c r="E20" s="3"/>
      <c r="F20" s="3"/>
      <c r="G20" s="12" t="s">
        <v>3</v>
      </c>
      <c r="H20" s="3"/>
      <c r="I20" s="61">
        <f>I17+I18</f>
        <v>225000</v>
      </c>
      <c r="J20" s="3"/>
      <c r="K20" s="26"/>
      <c r="L20" s="2"/>
    </row>
    <row r="21" spans="2:12" ht="7.5" customHeight="1">
      <c r="B21" s="9"/>
      <c r="C21" s="9"/>
      <c r="D21" s="3"/>
      <c r="E21" s="3"/>
      <c r="F21" s="3"/>
      <c r="G21" s="3"/>
      <c r="H21" s="3"/>
      <c r="I21" s="60"/>
      <c r="J21" s="3"/>
      <c r="K21" s="2"/>
      <c r="L21" s="2"/>
    </row>
    <row r="22" spans="2:12" ht="24.75" customHeight="1">
      <c r="B22" s="9"/>
      <c r="C22" s="11" t="s">
        <v>15</v>
      </c>
      <c r="D22" s="72" t="s">
        <v>14</v>
      </c>
      <c r="E22" s="1">
        <v>2</v>
      </c>
      <c r="F22" s="3"/>
      <c r="G22" s="10" t="s">
        <v>3</v>
      </c>
      <c r="H22" s="3"/>
      <c r="I22" s="60">
        <f>E22*9242</f>
        <v>18484</v>
      </c>
      <c r="J22" s="3"/>
      <c r="K22" s="25"/>
      <c r="L22" s="2"/>
    </row>
    <row r="23" spans="2:12" ht="24.75" customHeight="1">
      <c r="B23" s="9"/>
      <c r="C23" s="11" t="s">
        <v>6</v>
      </c>
      <c r="D23" s="3"/>
      <c r="E23" s="3"/>
      <c r="F23" s="3"/>
      <c r="G23" s="10" t="s">
        <v>3</v>
      </c>
      <c r="H23" s="3"/>
      <c r="I23" s="60">
        <v>18000</v>
      </c>
      <c r="J23" s="3"/>
      <c r="K23" s="25"/>
      <c r="L23" s="2"/>
    </row>
    <row r="24" spans="2:12" ht="7.5" customHeight="1">
      <c r="B24" s="9"/>
      <c r="C24" s="9"/>
      <c r="D24" s="3"/>
      <c r="E24" s="3"/>
      <c r="F24" s="3"/>
      <c r="G24" s="3"/>
      <c r="H24" s="3"/>
      <c r="I24" s="60"/>
      <c r="J24" s="3"/>
      <c r="K24" s="2"/>
      <c r="L24" s="2"/>
    </row>
    <row r="25" spans="2:12" ht="12.75">
      <c r="B25" s="9"/>
      <c r="C25" s="30" t="s">
        <v>20</v>
      </c>
      <c r="D25" s="28"/>
      <c r="E25" s="28"/>
      <c r="F25" s="28"/>
      <c r="G25" s="31" t="s">
        <v>3</v>
      </c>
      <c r="H25" s="28"/>
      <c r="I25" s="62">
        <f>SUM(I20:I23)</f>
        <v>261484</v>
      </c>
      <c r="J25" s="28"/>
      <c r="K25" s="32"/>
      <c r="L25" s="2"/>
    </row>
    <row r="26" spans="2:12" ht="7.5" customHeight="1">
      <c r="B26" s="9"/>
      <c r="C26" s="14"/>
      <c r="D26" s="7"/>
      <c r="E26" s="7"/>
      <c r="F26" s="7"/>
      <c r="G26" s="7"/>
      <c r="H26" s="7"/>
      <c r="I26" s="63"/>
      <c r="J26" s="7"/>
      <c r="K26" s="7"/>
      <c r="L26" s="2"/>
    </row>
    <row r="27" spans="2:12" ht="12.75" customHeight="1">
      <c r="B27" s="9"/>
      <c r="C27" s="19" t="s">
        <v>7</v>
      </c>
      <c r="D27" s="20"/>
      <c r="E27" s="21"/>
      <c r="F27" s="21"/>
      <c r="G27" s="21"/>
      <c r="H27" s="21"/>
      <c r="I27" s="64" t="s">
        <v>16</v>
      </c>
      <c r="J27" s="21"/>
      <c r="K27" s="23"/>
      <c r="L27" s="2"/>
    </row>
    <row r="28" spans="2:12" ht="24.75" customHeight="1">
      <c r="B28" s="9"/>
      <c r="C28" s="11" t="s">
        <v>17</v>
      </c>
      <c r="D28" s="3"/>
      <c r="E28" s="3" t="s">
        <v>36</v>
      </c>
      <c r="F28" s="3"/>
      <c r="G28" s="3" t="s">
        <v>3</v>
      </c>
      <c r="H28" s="58" t="s">
        <v>29</v>
      </c>
      <c r="I28" s="65">
        <v>26312</v>
      </c>
      <c r="J28" s="58" t="s">
        <v>30</v>
      </c>
      <c r="K28" s="24"/>
      <c r="L28" s="2"/>
    </row>
    <row r="29" spans="2:12" ht="12">
      <c r="B29" s="9"/>
      <c r="C29" s="9"/>
      <c r="I29" s="66"/>
      <c r="J29" s="76"/>
      <c r="K29" s="2"/>
      <c r="L29" s="2"/>
    </row>
    <row r="30" spans="2:12" ht="24.75" customHeight="1">
      <c r="B30" s="9"/>
      <c r="C30" s="11" t="s">
        <v>18</v>
      </c>
      <c r="D30" s="3"/>
      <c r="E30" s="3"/>
      <c r="F30" s="3"/>
      <c r="G30" s="3" t="s">
        <v>3</v>
      </c>
      <c r="H30" s="12" t="s">
        <v>29</v>
      </c>
      <c r="I30" s="65">
        <v>16100</v>
      </c>
      <c r="J30" s="12" t="s">
        <v>30</v>
      </c>
      <c r="K30" s="2"/>
      <c r="L30" s="2"/>
    </row>
    <row r="31" spans="2:12" ht="12">
      <c r="B31" s="9"/>
      <c r="C31" s="9"/>
      <c r="D31" s="3"/>
      <c r="E31" s="3"/>
      <c r="F31" s="3"/>
      <c r="G31" s="3"/>
      <c r="H31" s="3"/>
      <c r="I31" s="60"/>
      <c r="J31" s="3"/>
      <c r="K31" s="2"/>
      <c r="L31" s="2"/>
    </row>
    <row r="32" spans="2:12" ht="12.75">
      <c r="B32" s="9"/>
      <c r="C32" s="11" t="s">
        <v>31</v>
      </c>
      <c r="D32" s="3"/>
      <c r="E32" s="3"/>
      <c r="F32" s="3"/>
      <c r="G32" s="3" t="s">
        <v>3</v>
      </c>
      <c r="H32" s="12" t="s">
        <v>29</v>
      </c>
      <c r="I32" s="65">
        <v>0</v>
      </c>
      <c r="J32" s="12" t="s">
        <v>30</v>
      </c>
      <c r="K32" s="2"/>
      <c r="L32" s="2"/>
    </row>
    <row r="33" spans="2:12" ht="12">
      <c r="B33" s="9"/>
      <c r="C33" s="9"/>
      <c r="D33" s="3"/>
      <c r="E33" s="3"/>
      <c r="F33" s="3"/>
      <c r="G33" s="3"/>
      <c r="H33" s="3"/>
      <c r="I33" s="60"/>
      <c r="J33" s="10"/>
      <c r="K33" s="2"/>
      <c r="L33" s="2"/>
    </row>
    <row r="34" spans="2:12" ht="12.75">
      <c r="B34" s="9"/>
      <c r="C34" s="30" t="s">
        <v>19</v>
      </c>
      <c r="D34" s="28"/>
      <c r="E34" s="28"/>
      <c r="F34" s="28"/>
      <c r="G34" s="27" t="s">
        <v>3</v>
      </c>
      <c r="H34" s="31" t="s">
        <v>29</v>
      </c>
      <c r="I34" s="62">
        <f>SUM(I28:I32)</f>
        <v>42412</v>
      </c>
      <c r="J34" s="31" t="s">
        <v>30</v>
      </c>
      <c r="K34" s="29"/>
      <c r="L34" s="2"/>
    </row>
    <row r="35" spans="2:12" ht="12.75">
      <c r="B35" s="9"/>
      <c r="C35" s="17"/>
      <c r="D35" s="14"/>
      <c r="E35" s="14"/>
      <c r="F35" s="14"/>
      <c r="G35" s="17"/>
      <c r="H35" s="14"/>
      <c r="I35" s="67"/>
      <c r="J35" s="74"/>
      <c r="L35" s="2"/>
    </row>
    <row r="36" spans="2:12" ht="24.75" customHeight="1">
      <c r="B36" s="9"/>
      <c r="C36" s="16"/>
      <c r="D36" s="7"/>
      <c r="E36" s="7"/>
      <c r="F36" s="7"/>
      <c r="G36" s="7"/>
      <c r="H36" s="7"/>
      <c r="I36" s="63"/>
      <c r="J36" s="75"/>
      <c r="K36" s="24"/>
      <c r="L36" s="2"/>
    </row>
    <row r="37" spans="2:12" ht="12.75">
      <c r="B37" s="9"/>
      <c r="C37" s="11" t="s">
        <v>8</v>
      </c>
      <c r="D37" s="3"/>
      <c r="E37" s="3"/>
      <c r="F37" s="3"/>
      <c r="G37" s="3" t="s">
        <v>3</v>
      </c>
      <c r="H37" s="12" t="s">
        <v>29</v>
      </c>
      <c r="I37" s="65"/>
      <c r="J37" s="12" t="s">
        <v>30</v>
      </c>
      <c r="K37" s="2"/>
      <c r="L37" s="2"/>
    </row>
    <row r="38" spans="2:12" ht="7.5" customHeight="1">
      <c r="B38" s="9"/>
      <c r="C38" s="9"/>
      <c r="D38" s="3"/>
      <c r="E38" s="3"/>
      <c r="F38" s="3"/>
      <c r="G38" s="3"/>
      <c r="H38" s="12"/>
      <c r="I38" s="60"/>
      <c r="J38" s="10"/>
      <c r="K38" s="2"/>
      <c r="L38" s="2"/>
    </row>
    <row r="39" spans="2:12" ht="12.75">
      <c r="B39" s="9"/>
      <c r="C39" s="30" t="s">
        <v>21</v>
      </c>
      <c r="D39" s="28"/>
      <c r="E39" s="28"/>
      <c r="F39" s="28"/>
      <c r="G39" s="27" t="s">
        <v>3</v>
      </c>
      <c r="H39" s="31" t="s">
        <v>29</v>
      </c>
      <c r="I39" s="62">
        <f>I34+I37</f>
        <v>42412</v>
      </c>
      <c r="J39" s="31" t="s">
        <v>30</v>
      </c>
      <c r="K39" s="29"/>
      <c r="L39" s="2"/>
    </row>
    <row r="40" spans="2:12" ht="15" customHeight="1">
      <c r="B40" s="9"/>
      <c r="C40" s="7"/>
      <c r="D40" s="7"/>
      <c r="E40" s="7"/>
      <c r="F40" s="7"/>
      <c r="G40" s="7"/>
      <c r="H40" s="59"/>
      <c r="I40" s="63"/>
      <c r="J40" s="7"/>
      <c r="L40" s="2"/>
    </row>
    <row r="41" spans="2:12" ht="24.75" customHeight="1">
      <c r="B41" s="9"/>
      <c r="D41" s="13"/>
      <c r="F41" s="18" t="s">
        <v>35</v>
      </c>
      <c r="G41" s="13" t="s">
        <v>3</v>
      </c>
      <c r="H41" s="12"/>
      <c r="I41" s="61">
        <f>I25-I39</f>
        <v>219072</v>
      </c>
      <c r="J41" s="12"/>
      <c r="L41" s="2"/>
    </row>
    <row r="42" spans="2:12" ht="24.75" customHeight="1">
      <c r="B42" s="9"/>
      <c r="F42" s="12" t="s">
        <v>22</v>
      </c>
      <c r="G42" s="13" t="s">
        <v>3</v>
      </c>
      <c r="H42" s="12" t="s">
        <v>29</v>
      </c>
      <c r="I42" s="65">
        <v>20000</v>
      </c>
      <c r="J42" s="12" t="s">
        <v>30</v>
      </c>
      <c r="L42" s="2"/>
    </row>
    <row r="43" spans="2:12" ht="15" customHeight="1" thickBot="1">
      <c r="B43" s="9"/>
      <c r="D43" s="13"/>
      <c r="E43" s="12"/>
      <c r="F43" s="13"/>
      <c r="G43" s="13"/>
      <c r="H43" s="12"/>
      <c r="I43" s="61"/>
      <c r="J43" s="13"/>
      <c r="L43" s="2"/>
    </row>
    <row r="44" spans="2:12" ht="15" customHeight="1" thickBot="1">
      <c r="B44" s="9"/>
      <c r="C44" s="3"/>
      <c r="D44" s="3"/>
      <c r="E44" s="73" t="s">
        <v>23</v>
      </c>
      <c r="F44" s="56"/>
      <c r="G44" s="56" t="s">
        <v>3</v>
      </c>
      <c r="H44" s="56"/>
      <c r="I44" s="68">
        <f>I41-I42</f>
        <v>199072</v>
      </c>
      <c r="J44" s="56"/>
      <c r="K44" s="57"/>
      <c r="L44" s="2"/>
    </row>
    <row r="45" spans="2:12" ht="15" customHeight="1">
      <c r="B45" s="9"/>
      <c r="L45" s="2"/>
    </row>
    <row r="46" spans="2:12" ht="15" customHeight="1">
      <c r="B46" s="9"/>
      <c r="C46" s="3"/>
      <c r="D46" s="3"/>
      <c r="E46" s="3"/>
      <c r="F46" s="3"/>
      <c r="G46" s="3"/>
      <c r="H46" s="3"/>
      <c r="I46" s="48"/>
      <c r="J46" s="3"/>
      <c r="K46" s="3"/>
      <c r="L46" s="2"/>
    </row>
    <row r="47" spans="2:12" ht="15" customHeight="1">
      <c r="B47" s="9"/>
      <c r="C47" s="13" t="s">
        <v>32</v>
      </c>
      <c r="D47" s="3"/>
      <c r="E47" s="3"/>
      <c r="F47" s="3"/>
      <c r="G47" s="3"/>
      <c r="H47" s="3"/>
      <c r="I47" s="48"/>
      <c r="J47" s="3"/>
      <c r="K47" s="3"/>
      <c r="L47" s="2"/>
    </row>
    <row r="48" spans="2:12" ht="15" customHeight="1">
      <c r="B48" s="9"/>
      <c r="C48" s="3" t="s">
        <v>33</v>
      </c>
      <c r="D48" s="3"/>
      <c r="E48" s="3"/>
      <c r="F48" s="3"/>
      <c r="G48" s="3"/>
      <c r="H48" s="3"/>
      <c r="I48" s="48"/>
      <c r="J48" s="3"/>
      <c r="K48" s="3"/>
      <c r="L48" s="2"/>
    </row>
    <row r="49" spans="2:12" ht="15" customHeight="1">
      <c r="B49" s="9"/>
      <c r="C49" s="3" t="s">
        <v>34</v>
      </c>
      <c r="D49" s="3"/>
      <c r="E49" s="3"/>
      <c r="F49" s="3"/>
      <c r="G49" s="3"/>
      <c r="H49" s="3"/>
      <c r="I49" s="48"/>
      <c r="J49" s="3"/>
      <c r="K49" s="3"/>
      <c r="L49" s="2"/>
    </row>
    <row r="50" spans="2:12" ht="15" customHeight="1">
      <c r="B50" s="9"/>
      <c r="C50" s="1"/>
      <c r="D50" s="1"/>
      <c r="E50" s="1"/>
      <c r="F50" s="1"/>
      <c r="G50" s="1"/>
      <c r="H50" s="1"/>
      <c r="I50" s="50"/>
      <c r="J50" s="1"/>
      <c r="K50" s="1"/>
      <c r="L50" s="2"/>
    </row>
    <row r="51" spans="2:12" ht="15" customHeight="1">
      <c r="B51" s="9"/>
      <c r="L51" s="2"/>
    </row>
    <row r="52" spans="2:12" ht="15" customHeight="1">
      <c r="B52" s="9"/>
      <c r="C52" s="4" t="s">
        <v>26</v>
      </c>
      <c r="D52" s="3"/>
      <c r="L52" s="2"/>
    </row>
    <row r="53" spans="2:12" ht="15" customHeight="1">
      <c r="B53" s="9"/>
      <c r="L53" s="2"/>
    </row>
    <row r="54" spans="2:12" ht="15" customHeight="1">
      <c r="B54" s="9"/>
      <c r="L54" s="2"/>
    </row>
    <row r="55" spans="2:12" ht="15" customHeight="1">
      <c r="B55" s="9"/>
      <c r="G55" s="6" t="s">
        <v>27</v>
      </c>
      <c r="K55" s="3"/>
      <c r="L55" s="2"/>
    </row>
    <row r="56" spans="2:12" ht="15" customHeight="1">
      <c r="B56" s="9"/>
      <c r="G56" s="51" t="s">
        <v>9</v>
      </c>
      <c r="L56" s="2"/>
    </row>
    <row r="57" spans="2:12" ht="15" customHeight="1">
      <c r="B57" s="70"/>
      <c r="C57" s="1"/>
      <c r="D57" s="1"/>
      <c r="E57" s="1"/>
      <c r="F57" s="1"/>
      <c r="G57" s="1"/>
      <c r="H57" s="1"/>
      <c r="I57" s="50"/>
      <c r="J57" s="1"/>
      <c r="K57" s="1"/>
      <c r="L57" s="71"/>
    </row>
    <row r="58" ht="15" customHeight="1"/>
  </sheetData>
  <sheetProtection/>
  <mergeCells count="2">
    <mergeCell ref="D3:F3"/>
    <mergeCell ref="C13:D13"/>
  </mergeCells>
  <printOptions horizontalCentered="1"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APOLO ING.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Jaime</dc:creator>
  <cp:keywords/>
  <dc:description/>
  <cp:lastModifiedBy>Francisco Cristino Domínguez</cp:lastModifiedBy>
  <cp:lastPrinted>2014-07-04T16:33:43Z</cp:lastPrinted>
  <dcterms:created xsi:type="dcterms:W3CDTF">2005-04-04T18:33:57Z</dcterms:created>
  <dcterms:modified xsi:type="dcterms:W3CDTF">2023-01-12T21:04:05Z</dcterms:modified>
  <cp:category/>
  <cp:version/>
  <cp:contentType/>
  <cp:contentStatus/>
</cp:coreProperties>
</file>